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anedrey-laptop2018/Library/CloudStorage/Dropbox/Money 101 Education/#12 - Investments/Investment - Outline, Handouts &amp; Homework-/"/>
    </mc:Choice>
  </mc:AlternateContent>
  <xr:revisionPtr revIDLastSave="0" documentId="13_ncr:1_{B92421E1-9740-CA4C-8B2F-096F4700CEE7}" xr6:coauthVersionLast="47" xr6:coauthVersionMax="47" xr10:uidLastSave="{00000000-0000-0000-0000-000000000000}"/>
  <bookViews>
    <workbookView xWindow="1160" yWindow="1000" windowWidth="27640" windowHeight="15920" activeTab="2" xr2:uid="{8DACDD9F-851C-C54A-97E2-B971AE8CE485}"/>
  </bookViews>
  <sheets>
    <sheet name="12.02 a - retirement" sheetId="1" r:id="rId1"/>
    <sheet name="12.02b - College" sheetId="2" r:id="rId2"/>
    <sheet name="12.02c- Life Enhancement" sheetId="3" r:id="rId3"/>
  </sheets>
  <definedNames>
    <definedName name="_xlnm.Print_Area" localSheetId="0">'12.02 a - retirement'!$A$1:$M$27</definedName>
    <definedName name="_xlnm.Print_Area" localSheetId="1">'12.02b - College'!$A$1:$M$31</definedName>
    <definedName name="_xlnm.Print_Area" localSheetId="2">'12.02c- Life Enhancement'!$A$1:$J$29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3" l="1"/>
  <c r="J27" i="3" s="1"/>
  <c r="I21" i="3"/>
  <c r="I27" i="3" s="1"/>
  <c r="H21" i="3"/>
  <c r="H27" i="3" s="1"/>
  <c r="G21" i="3"/>
  <c r="G27" i="3" s="1"/>
  <c r="F21" i="3"/>
  <c r="F27" i="3" s="1"/>
  <c r="E21" i="3"/>
  <c r="E27" i="3" s="1"/>
  <c r="D21" i="3"/>
  <c r="C21" i="3"/>
  <c r="J10" i="3"/>
  <c r="J16" i="3" s="1"/>
  <c r="I10" i="3"/>
  <c r="I16" i="3" s="1"/>
  <c r="H10" i="3"/>
  <c r="H16" i="3" s="1"/>
  <c r="G10" i="3"/>
  <c r="G16" i="3" s="1"/>
  <c r="F10" i="3"/>
  <c r="F16" i="3" s="1"/>
  <c r="E10" i="3"/>
  <c r="E16" i="3" s="1"/>
  <c r="D10" i="3"/>
  <c r="D16" i="3" s="1"/>
  <c r="C10" i="3"/>
  <c r="C16" i="3" s="1"/>
  <c r="M23" i="2"/>
  <c r="M29" i="2" s="1"/>
  <c r="L23" i="2"/>
  <c r="L29" i="2" s="1"/>
  <c r="K23" i="2"/>
  <c r="K29" i="2" s="1"/>
  <c r="J23" i="2"/>
  <c r="J29" i="2" s="1"/>
  <c r="I23" i="2"/>
  <c r="I29" i="2" s="1"/>
  <c r="H23" i="2"/>
  <c r="H29" i="2" s="1"/>
  <c r="G23" i="2"/>
  <c r="F23" i="2"/>
  <c r="E23" i="2"/>
  <c r="E25" i="2" s="1"/>
  <c r="D23" i="2"/>
  <c r="C23" i="2"/>
  <c r="M12" i="2"/>
  <c r="M18" i="2" s="1"/>
  <c r="L12" i="2"/>
  <c r="L18" i="2" s="1"/>
  <c r="K12" i="2"/>
  <c r="K18" i="2" s="1"/>
  <c r="J12" i="2"/>
  <c r="J18" i="2" s="1"/>
  <c r="I12" i="2"/>
  <c r="I18" i="2" s="1"/>
  <c r="H12" i="2"/>
  <c r="H18" i="2" s="1"/>
  <c r="G12" i="2"/>
  <c r="G18" i="2" s="1"/>
  <c r="F12" i="2"/>
  <c r="F18" i="2" s="1"/>
  <c r="E12" i="2"/>
  <c r="E18" i="2" s="1"/>
  <c r="D12" i="2"/>
  <c r="D18" i="2" s="1"/>
  <c r="C12" i="2"/>
  <c r="C18" i="2" s="1"/>
  <c r="J23" i="1"/>
  <c r="J25" i="1" s="1"/>
  <c r="M21" i="1"/>
  <c r="L21" i="1"/>
  <c r="L23" i="1" s="1"/>
  <c r="K21" i="1"/>
  <c r="K23" i="1" s="1"/>
  <c r="K25" i="1" s="1"/>
  <c r="J21" i="1"/>
  <c r="I21" i="1"/>
  <c r="I23" i="1" s="1"/>
  <c r="H21" i="1"/>
  <c r="H23" i="1" s="1"/>
  <c r="G21" i="1"/>
  <c r="G23" i="1" s="1"/>
  <c r="G25" i="1" s="1"/>
  <c r="F21" i="1"/>
  <c r="F23" i="1" s="1"/>
  <c r="F25" i="1" s="1"/>
  <c r="E21" i="1"/>
  <c r="D21" i="1"/>
  <c r="D23" i="1" s="1"/>
  <c r="C21" i="1"/>
  <c r="C23" i="1" s="1"/>
  <c r="C25" i="1" s="1"/>
  <c r="M14" i="1"/>
  <c r="M16" i="1" s="1"/>
  <c r="L14" i="1"/>
  <c r="L16" i="1" s="1"/>
  <c r="E14" i="1"/>
  <c r="E16" i="1" s="1"/>
  <c r="D14" i="1"/>
  <c r="D16" i="1" s="1"/>
  <c r="C14" i="1"/>
  <c r="C16" i="1" s="1"/>
  <c r="F12" i="1"/>
  <c r="M10" i="1"/>
  <c r="M11" i="1" s="1"/>
  <c r="L10" i="1"/>
  <c r="L11" i="1" s="1"/>
  <c r="E10" i="1"/>
  <c r="E11" i="1" s="1"/>
  <c r="D10" i="1"/>
  <c r="D11" i="1" s="1"/>
  <c r="C10" i="1"/>
  <c r="C11" i="1" s="1"/>
  <c r="D7" i="1"/>
  <c r="C7" i="1"/>
  <c r="E5" i="1"/>
  <c r="F5" i="1" s="1"/>
  <c r="C23" i="3" l="1"/>
  <c r="C27" i="3"/>
  <c r="D23" i="3"/>
  <c r="D27" i="3" s="1"/>
  <c r="G12" i="1"/>
  <c r="G10" i="1" s="1"/>
  <c r="G11" i="1" s="1"/>
  <c r="F14" i="1"/>
  <c r="F16" i="1" s="1"/>
  <c r="I25" i="1"/>
  <c r="E7" i="1"/>
  <c r="F10" i="1"/>
  <c r="F11" i="1" s="1"/>
  <c r="E23" i="1"/>
  <c r="E25" i="1" s="1"/>
  <c r="M23" i="1"/>
  <c r="M25" i="1" s="1"/>
  <c r="F25" i="2"/>
  <c r="F29" i="2" s="1"/>
  <c r="E29" i="2"/>
  <c r="C25" i="2"/>
  <c r="C29" i="2" s="1"/>
  <c r="G25" i="2"/>
  <c r="G29" i="2" s="1"/>
  <c r="D25" i="2"/>
  <c r="D29" i="2" s="1"/>
  <c r="G5" i="1"/>
  <c r="F7" i="1"/>
  <c r="H12" i="1"/>
  <c r="G14" i="1"/>
  <c r="G16" i="1" s="1"/>
  <c r="D25" i="1"/>
  <c r="H25" i="1"/>
  <c r="L25" i="1"/>
  <c r="G7" i="1" l="1"/>
  <c r="H5" i="1"/>
  <c r="H14" i="1"/>
  <c r="H16" i="1" s="1"/>
  <c r="I12" i="1"/>
  <c r="H10" i="1"/>
  <c r="H11" i="1" s="1"/>
  <c r="I14" i="1" l="1"/>
  <c r="I16" i="1" s="1"/>
  <c r="J12" i="1"/>
  <c r="I10" i="1"/>
  <c r="I11" i="1" s="1"/>
  <c r="H7" i="1"/>
  <c r="I5" i="1"/>
  <c r="J5" i="1" l="1"/>
  <c r="I7" i="1"/>
  <c r="J14" i="1"/>
  <c r="J16" i="1" s="1"/>
  <c r="K12" i="1"/>
  <c r="J10" i="1"/>
  <c r="J11" i="1" s="1"/>
  <c r="K14" i="1" l="1"/>
  <c r="K16" i="1" s="1"/>
  <c r="K10" i="1"/>
  <c r="K11" i="1"/>
  <c r="K5" i="1"/>
  <c r="J7" i="1"/>
  <c r="K7" i="1" l="1"/>
  <c r="L5" i="1"/>
  <c r="L7" i="1" l="1"/>
  <c r="M5" i="1"/>
</calcChain>
</file>

<file path=xl/sharedStrings.xml><?xml version="1.0" encoding="utf-8"?>
<sst xmlns="http://schemas.openxmlformats.org/spreadsheetml/2006/main" count="78" uniqueCount="36">
  <si>
    <t>Money 101 - Investments</t>
  </si>
  <si>
    <t xml:space="preserve"> </t>
  </si>
  <si>
    <t>Saver's Current Age</t>
  </si>
  <si>
    <t>Years To Withdrawal</t>
  </si>
  <si>
    <t>Conservative - less willing to take on risk - would accept a more modest return</t>
  </si>
  <si>
    <t>US Stock</t>
  </si>
  <si>
    <t>Non-US Stock</t>
  </si>
  <si>
    <t>TOTAL STOCKS</t>
  </si>
  <si>
    <t>TOTAL BONDS</t>
  </si>
  <si>
    <t>TOTAL</t>
  </si>
  <si>
    <t>More aggressive - more willing to take on risk - for a higher return</t>
  </si>
  <si>
    <t>assumes a retirement at age 65 and that the investor will only withdraw a portion of their investment each year in retirement.</t>
  </si>
  <si>
    <t>Asset allocation traditionally refers to the ratio of stocks and bonds;  cash is normally not counted.   However, when investing for a specific purpose, such as to pay collete tuition, a few years before college starts,  (Target Year) the investor will begin to shift some funds to cash.  These charts assume that 100% cash is needed by the target year.</t>
  </si>
  <si>
    <t>TARGET YEAR - all funds needed in cash for a specific purpose</t>
  </si>
  <si>
    <t>Beneficiary's Current Age</t>
  </si>
  <si>
    <t>0-4</t>
  </si>
  <si>
    <t>5-6</t>
  </si>
  <si>
    <t>7-8</t>
  </si>
  <si>
    <t>9-10</t>
  </si>
  <si>
    <t>11-12</t>
  </si>
  <si>
    <t>13-14</t>
  </si>
  <si>
    <t>15-16</t>
  </si>
  <si>
    <t>16-20</t>
  </si>
  <si>
    <t>14-15</t>
  </si>
  <si>
    <t>12-13</t>
  </si>
  <si>
    <t>10-11</t>
  </si>
  <si>
    <t>8-9</t>
  </si>
  <si>
    <t>6-7</t>
  </si>
  <si>
    <t>4-5</t>
  </si>
  <si>
    <t>TOTAL CASH</t>
  </si>
  <si>
    <t>Asset allocation traditionally refers to the ratio of stocks and bonds;  cash is normally not counted.   However, when investing for a specific purpose, such as to make a house downpayment, a few years before needing the downpayment approaches (Target Year) the investor will begin to shift some funds to cash.  These charts assume that 100% cash is needed by the target year.</t>
  </si>
  <si>
    <t>v20220812</t>
  </si>
  <si>
    <t>Money 101 EDUCATION</t>
  </si>
  <si>
    <t xml:space="preserve">12.02- COLLEGE SAVINGS - Recommended Asset Allocation </t>
  </si>
  <si>
    <t xml:space="preserve">12.02a  - RETIREMENT SAVINGS  - Recommended Asset Allocation </t>
  </si>
  <si>
    <t xml:space="preserve">12.02c  - LIFE ENHANCEMENT SAVINGS - Recommended Asset Allocation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</si>
</sst>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rgb="FF0A53FC"/>
      <name val="Calibri"/>
      <family val="2"/>
      <scheme val="minor"/>
    </font>
    <font>
      <b/>
      <sz val="28"/>
      <color rgb="FF00B050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rgb="FF000000"/>
      <name val="Calibri (Body)_x0000_"/>
    </font>
    <font>
      <sz val="24"/>
      <color theme="1"/>
      <name val="Calibri (Body)_x0000_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 (Body)_x0000_"/>
    </font>
    <font>
      <b/>
      <sz val="14"/>
      <color theme="1"/>
      <name val="Calibri (Body)_x0000_"/>
    </font>
    <font>
      <sz val="14"/>
      <color rgb="FF000000"/>
      <name val="Calibri (Body)_x0000_"/>
    </font>
    <font>
      <b/>
      <sz val="14"/>
      <color theme="1"/>
      <name val="Calibri"/>
      <family val="2"/>
      <scheme val="minor"/>
    </font>
    <font>
      <b/>
      <sz val="14"/>
      <color rgb="FF000000"/>
      <name val="Calibri (Body)_x0000_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3" borderId="0" xfId="0" applyFont="1" applyFill="1" applyAlignment="1">
      <alignment horizontal="left"/>
    </xf>
    <xf numFmtId="1" fontId="7" fillId="3" borderId="1" xfId="0" applyNumberFormat="1" applyFont="1" applyFill="1" applyBorder="1" applyAlignment="1">
      <alignment horizontal="center" vertical="center"/>
    </xf>
    <xf numFmtId="1" fontId="8" fillId="3" borderId="1" xfId="0" quotePrefix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 vertical="center"/>
    </xf>
    <xf numFmtId="16" fontId="8" fillId="0" borderId="1" xfId="0" quotePrefix="1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left" vertical="center"/>
    </xf>
    <xf numFmtId="1" fontId="9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0" xfId="0" applyFont="1"/>
    <xf numFmtId="1" fontId="10" fillId="5" borderId="2" xfId="0" applyNumberFormat="1" applyFont="1" applyFill="1" applyBorder="1" applyAlignment="1">
      <alignment horizontal="left"/>
    </xf>
    <xf numFmtId="0" fontId="11" fillId="5" borderId="3" xfId="0" applyFont="1" applyFill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/>
    </xf>
    <xf numFmtId="164" fontId="0" fillId="5" borderId="4" xfId="1" applyNumberFormat="1" applyFont="1" applyFill="1" applyBorder="1" applyAlignment="1">
      <alignment horizontal="right"/>
    </xf>
    <xf numFmtId="164" fontId="11" fillId="5" borderId="5" xfId="1" applyNumberFormat="1" applyFont="1" applyFill="1" applyBorder="1" applyAlignment="1">
      <alignment horizontal="center" vertical="center"/>
    </xf>
    <xf numFmtId="164" fontId="11" fillId="5" borderId="6" xfId="1" applyNumberFormat="1" applyFont="1" applyFill="1" applyBorder="1" applyAlignment="1">
      <alignment horizontal="center" vertical="center"/>
    </xf>
    <xf numFmtId="164" fontId="2" fillId="5" borderId="4" xfId="1" applyNumberFormat="1" applyFont="1" applyFill="1" applyBorder="1" applyAlignment="1">
      <alignment horizontal="right"/>
    </xf>
    <xf numFmtId="9" fontId="6" fillId="5" borderId="5" xfId="1" applyFont="1" applyFill="1" applyBorder="1" applyAlignment="1">
      <alignment horizontal="center"/>
    </xf>
    <xf numFmtId="164" fontId="11" fillId="0" borderId="5" xfId="1" applyNumberFormat="1" applyFont="1" applyFill="1" applyBorder="1" applyAlignment="1">
      <alignment horizontal="center" vertical="center"/>
    </xf>
    <xf numFmtId="164" fontId="12" fillId="0" borderId="0" xfId="1" applyNumberFormat="1" applyFont="1" applyBorder="1" applyAlignment="1">
      <alignment horizontal="center"/>
    </xf>
    <xf numFmtId="164" fontId="13" fillId="5" borderId="4" xfId="1" applyNumberFormat="1" applyFont="1" applyFill="1" applyBorder="1" applyAlignment="1">
      <alignment horizontal="right"/>
    </xf>
    <xf numFmtId="164" fontId="14" fillId="5" borderId="1" xfId="1" applyNumberFormat="1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right"/>
    </xf>
    <xf numFmtId="164" fontId="6" fillId="5" borderId="8" xfId="0" applyNumberFormat="1" applyFont="1" applyFill="1" applyBorder="1" applyAlignment="1">
      <alignment horizontal="center"/>
    </xf>
    <xf numFmtId="0" fontId="6" fillId="2" borderId="0" xfId="0" applyFont="1" applyFill="1"/>
    <xf numFmtId="1" fontId="10" fillId="6" borderId="2" xfId="0" applyNumberFormat="1" applyFont="1" applyFill="1" applyBorder="1" applyAlignment="1">
      <alignment horizontal="left"/>
    </xf>
    <xf numFmtId="0" fontId="11" fillId="6" borderId="9" xfId="0" applyFont="1" applyFill="1" applyBorder="1" applyAlignment="1">
      <alignment horizontal="center" vertical="center"/>
    </xf>
    <xf numFmtId="0" fontId="6" fillId="6" borderId="9" xfId="0" applyFont="1" applyFill="1" applyBorder="1"/>
    <xf numFmtId="0" fontId="6" fillId="6" borderId="10" xfId="0" applyFont="1" applyFill="1" applyBorder="1"/>
    <xf numFmtId="164" fontId="0" fillId="6" borderId="4" xfId="1" applyNumberFormat="1" applyFont="1" applyFill="1" applyBorder="1" applyAlignment="1">
      <alignment horizontal="right"/>
    </xf>
    <xf numFmtId="164" fontId="11" fillId="6" borderId="3" xfId="1" applyNumberFormat="1" applyFont="1" applyFill="1" applyBorder="1" applyAlignment="1">
      <alignment horizontal="center" vertical="center"/>
    </xf>
    <xf numFmtId="164" fontId="11" fillId="6" borderId="3" xfId="1" applyNumberFormat="1" applyFont="1" applyFill="1" applyBorder="1" applyAlignment="1">
      <alignment horizontal="center" vertical="center" wrapText="1"/>
    </xf>
    <xf numFmtId="164" fontId="11" fillId="6" borderId="6" xfId="1" applyNumberFormat="1" applyFont="1" applyFill="1" applyBorder="1" applyAlignment="1">
      <alignment horizontal="center" vertical="center"/>
    </xf>
    <xf numFmtId="164" fontId="15" fillId="6" borderId="4" xfId="1" applyNumberFormat="1" applyFont="1" applyFill="1" applyBorder="1" applyAlignment="1">
      <alignment horizontal="right"/>
    </xf>
    <xf numFmtId="9" fontId="6" fillId="6" borderId="5" xfId="1" applyFont="1" applyFill="1" applyBorder="1" applyAlignment="1">
      <alignment horizontal="center"/>
    </xf>
    <xf numFmtId="164" fontId="2" fillId="6" borderId="4" xfId="1" applyNumberFormat="1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center" vertical="center"/>
    </xf>
    <xf numFmtId="164" fontId="11" fillId="0" borderId="11" xfId="1" applyNumberFormat="1" applyFont="1" applyFill="1" applyBorder="1" applyAlignment="1">
      <alignment horizontal="center" vertical="center"/>
    </xf>
    <xf numFmtId="164" fontId="13" fillId="6" borderId="4" xfId="1" applyNumberFormat="1" applyFont="1" applyFill="1" applyBorder="1" applyAlignment="1">
      <alignment horizontal="right"/>
    </xf>
    <xf numFmtId="164" fontId="14" fillId="6" borderId="5" xfId="1" applyNumberFormat="1" applyFont="1" applyFill="1" applyBorder="1" applyAlignment="1">
      <alignment horizontal="center" vertical="center"/>
    </xf>
    <xf numFmtId="0" fontId="12" fillId="0" borderId="0" xfId="0" applyFont="1"/>
    <xf numFmtId="0" fontId="2" fillId="6" borderId="4" xfId="0" applyFont="1" applyFill="1" applyBorder="1"/>
    <xf numFmtId="0" fontId="15" fillId="6" borderId="7" xfId="0" applyFont="1" applyFill="1" applyBorder="1" applyAlignment="1">
      <alignment horizontal="right"/>
    </xf>
    <xf numFmtId="9" fontId="6" fillId="6" borderId="8" xfId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7" fillId="3" borderId="1" xfId="0" applyFont="1" applyFill="1" applyBorder="1" applyAlignment="1">
      <alignment horizontal="center" vertical="center"/>
    </xf>
    <xf numFmtId="16" fontId="8" fillId="3" borderId="1" xfId="0" quotePrefix="1" applyNumberFormat="1" applyFont="1" applyFill="1" applyBorder="1" applyAlignment="1">
      <alignment horizontal="center"/>
    </xf>
    <xf numFmtId="0" fontId="8" fillId="3" borderId="1" xfId="0" quotePrefix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right"/>
    </xf>
    <xf numFmtId="0" fontId="6" fillId="0" borderId="5" xfId="0" applyFont="1" applyBorder="1"/>
    <xf numFmtId="164" fontId="11" fillId="6" borderId="12" xfId="1" applyNumberFormat="1" applyFont="1" applyFill="1" applyBorder="1" applyAlignment="1">
      <alignment horizontal="center" vertical="center"/>
    </xf>
    <xf numFmtId="164" fontId="11" fillId="6" borderId="13" xfId="1" applyNumberFormat="1" applyFont="1" applyFill="1" applyBorder="1" applyAlignment="1">
      <alignment horizontal="center" vertical="center"/>
    </xf>
    <xf numFmtId="164" fontId="14" fillId="6" borderId="6" xfId="1" applyNumberFormat="1" applyFont="1" applyFill="1" applyBorder="1" applyAlignment="1">
      <alignment horizontal="center" vertical="center"/>
    </xf>
    <xf numFmtId="164" fontId="14" fillId="6" borderId="13" xfId="1" applyNumberFormat="1" applyFont="1" applyFill="1" applyBorder="1" applyAlignment="1">
      <alignment horizontal="center" vertical="center"/>
    </xf>
    <xf numFmtId="164" fontId="14" fillId="6" borderId="14" xfId="1" applyNumberFormat="1" applyFont="1" applyFill="1" applyBorder="1" applyAlignment="1">
      <alignment horizontal="center" vertical="center"/>
    </xf>
    <xf numFmtId="0" fontId="0" fillId="6" borderId="4" xfId="0" applyFill="1" applyBorder="1"/>
    <xf numFmtId="0" fontId="6" fillId="6" borderId="7" xfId="0" applyFont="1" applyFill="1" applyBorder="1" applyAlignment="1">
      <alignment horizontal="right"/>
    </xf>
    <xf numFmtId="9" fontId="6" fillId="6" borderId="15" xfId="1" applyFont="1" applyFill="1" applyBorder="1" applyAlignment="1">
      <alignment horizontal="center"/>
    </xf>
    <xf numFmtId="0" fontId="0" fillId="6" borderId="9" xfId="0" applyFill="1" applyBorder="1"/>
    <xf numFmtId="0" fontId="0" fillId="6" borderId="10" xfId="0" applyFill="1" applyBorder="1"/>
    <xf numFmtId="164" fontId="12" fillId="0" borderId="0" xfId="1" applyNumberFormat="1" applyFont="1" applyFill="1" applyBorder="1" applyAlignment="1">
      <alignment horizontal="center"/>
    </xf>
    <xf numFmtId="164" fontId="14" fillId="0" borderId="0" xfId="1" applyNumberFormat="1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11" fillId="5" borderId="14" xfId="1" applyNumberFormat="1" applyFont="1" applyFill="1" applyBorder="1" applyAlignment="1">
      <alignment horizontal="center" vertical="center"/>
    </xf>
    <xf numFmtId="164" fontId="11" fillId="5" borderId="13" xfId="1" applyNumberFormat="1" applyFont="1" applyFill="1" applyBorder="1" applyAlignment="1">
      <alignment horizontal="center" vertical="center"/>
    </xf>
    <xf numFmtId="164" fontId="14" fillId="5" borderId="11" xfId="1" applyNumberFormat="1" applyFont="1" applyFill="1" applyBorder="1" applyAlignment="1">
      <alignment horizontal="center" vertical="center"/>
    </xf>
    <xf numFmtId="164" fontId="11" fillId="0" borderId="14" xfId="1" applyNumberFormat="1" applyFont="1" applyFill="1" applyBorder="1" applyAlignment="1">
      <alignment horizontal="center" vertical="center"/>
    </xf>
    <xf numFmtId="0" fontId="6" fillId="0" borderId="14" xfId="0" applyFont="1" applyBorder="1"/>
    <xf numFmtId="164" fontId="6" fillId="5" borderId="15" xfId="0" applyNumberFormat="1" applyFont="1" applyFill="1" applyBorder="1" applyAlignment="1">
      <alignment horizontal="center"/>
    </xf>
    <xf numFmtId="1" fontId="10" fillId="5" borderId="16" xfId="0" applyNumberFormat="1" applyFont="1" applyFill="1" applyBorder="1" applyAlignment="1">
      <alignment horizontal="left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right"/>
    </xf>
    <xf numFmtId="9" fontId="6" fillId="6" borderId="19" xfId="1" applyFont="1" applyFill="1" applyBorder="1" applyAlignment="1">
      <alignment horizontal="center"/>
    </xf>
    <xf numFmtId="164" fontId="11" fillId="0" borderId="20" xfId="1" applyNumberFormat="1" applyFont="1" applyFill="1" applyBorder="1" applyAlignment="1">
      <alignment horizontal="center" vertical="center"/>
    </xf>
    <xf numFmtId="164" fontId="14" fillId="6" borderId="19" xfId="1" applyNumberFormat="1" applyFont="1" applyFill="1" applyBorder="1" applyAlignment="1">
      <alignment horizontal="center" vertical="center"/>
    </xf>
    <xf numFmtId="9" fontId="6" fillId="6" borderId="21" xfId="1" applyFont="1" applyFill="1" applyBorder="1" applyAlignment="1">
      <alignment horizontal="center"/>
    </xf>
    <xf numFmtId="0" fontId="16" fillId="5" borderId="22" xfId="0" applyFont="1" applyFill="1" applyBorder="1" applyAlignment="1">
      <alignment horizontal="right" vertical="center"/>
    </xf>
    <xf numFmtId="164" fontId="11" fillId="6" borderId="17" xfId="1" applyNumberFormat="1" applyFont="1" applyFill="1" applyBorder="1" applyAlignment="1">
      <alignment horizontal="center" vertical="center"/>
    </xf>
    <xf numFmtId="164" fontId="11" fillId="6" borderId="18" xfId="1" applyNumberFormat="1" applyFont="1" applyFill="1" applyBorder="1" applyAlignment="1">
      <alignment horizontal="center" vertical="center"/>
    </xf>
    <xf numFmtId="9" fontId="6" fillId="6" borderId="14" xfId="1" applyFont="1" applyFill="1" applyBorder="1" applyAlignment="1">
      <alignment horizontal="center"/>
    </xf>
    <xf numFmtId="0" fontId="15" fillId="6" borderId="4" xfId="0" applyFont="1" applyFill="1" applyBorder="1" applyAlignment="1">
      <alignment horizontal="right"/>
    </xf>
    <xf numFmtId="0" fontId="15" fillId="6" borderId="23" xfId="0" applyFont="1" applyFill="1" applyBorder="1" applyAlignment="1">
      <alignment horizontal="right"/>
    </xf>
    <xf numFmtId="0" fontId="16" fillId="6" borderId="22" xfId="0" applyFont="1" applyFill="1" applyBorder="1" applyAlignment="1">
      <alignment horizontal="right" vertical="center"/>
    </xf>
    <xf numFmtId="0" fontId="17" fillId="0" borderId="0" xfId="0" applyFont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97FA0-2F2F-F74F-AB90-089CCC04CDCC}">
  <sheetPr>
    <pageSetUpPr fitToPage="1"/>
  </sheetPr>
  <dimension ref="A1:M26"/>
  <sheetViews>
    <sheetView workbookViewId="0">
      <selection activeCell="A2" sqref="A2:M2"/>
    </sheetView>
  </sheetViews>
  <sheetFormatPr baseColWidth="10" defaultRowHeight="16"/>
  <cols>
    <col min="1" max="1" width="4.33203125" customWidth="1"/>
    <col min="2" max="2" width="21.33203125" customWidth="1"/>
    <col min="3" max="10" width="15.83203125" customWidth="1"/>
    <col min="11" max="13" width="15.83203125" style="2" customWidth="1"/>
  </cols>
  <sheetData>
    <row r="1" spans="1:13" ht="37">
      <c r="A1" s="1" t="s">
        <v>0</v>
      </c>
    </row>
    <row r="2" spans="1:13" ht="37" customHeight="1">
      <c r="A2" s="100" t="s">
        <v>34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78" customHeight="1">
      <c r="A3" s="3"/>
      <c r="B3" t="s">
        <v>1</v>
      </c>
      <c r="C3" s="4" t="s">
        <v>11</v>
      </c>
    </row>
    <row r="5" spans="1:13" ht="31">
      <c r="B5" s="5" t="s">
        <v>2</v>
      </c>
      <c r="C5" s="6">
        <v>20</v>
      </c>
      <c r="D5" s="6">
        <v>25</v>
      </c>
      <c r="E5" s="7">
        <f>D5+5</f>
        <v>30</v>
      </c>
      <c r="F5" s="7">
        <f t="shared" ref="F5:M5" si="0">E5+5</f>
        <v>35</v>
      </c>
      <c r="G5" s="7">
        <f t="shared" si="0"/>
        <v>40</v>
      </c>
      <c r="H5" s="7">
        <f t="shared" si="0"/>
        <v>45</v>
      </c>
      <c r="I5" s="7">
        <f t="shared" si="0"/>
        <v>50</v>
      </c>
      <c r="J5" s="7">
        <f t="shared" si="0"/>
        <v>55</v>
      </c>
      <c r="K5" s="7">
        <f t="shared" si="0"/>
        <v>60</v>
      </c>
      <c r="L5" s="7">
        <f t="shared" si="0"/>
        <v>65</v>
      </c>
      <c r="M5" s="7">
        <f t="shared" si="0"/>
        <v>70</v>
      </c>
    </row>
    <row r="6" spans="1:13" ht="31">
      <c r="B6" s="8"/>
      <c r="C6" s="9"/>
      <c r="D6" s="10"/>
      <c r="E6" s="11"/>
      <c r="F6" s="11"/>
      <c r="G6" s="11"/>
      <c r="H6" s="11"/>
      <c r="I6" s="11"/>
      <c r="J6" s="12"/>
      <c r="K6" s="12"/>
      <c r="L6" s="12"/>
      <c r="M6" s="12"/>
    </row>
    <row r="7" spans="1:13" s="13" customFormat="1" ht="19">
      <c r="B7" s="14" t="s">
        <v>3</v>
      </c>
      <c r="C7" s="15">
        <f>65-C5</f>
        <v>45</v>
      </c>
      <c r="D7" s="15">
        <f t="shared" ref="D7:L7" si="1">65-D5</f>
        <v>40</v>
      </c>
      <c r="E7" s="15">
        <f t="shared" si="1"/>
        <v>35</v>
      </c>
      <c r="F7" s="15">
        <f t="shared" si="1"/>
        <v>30</v>
      </c>
      <c r="G7" s="15">
        <f t="shared" si="1"/>
        <v>25</v>
      </c>
      <c r="H7" s="15">
        <f t="shared" si="1"/>
        <v>20</v>
      </c>
      <c r="I7" s="15">
        <f t="shared" si="1"/>
        <v>15</v>
      </c>
      <c r="J7" s="15">
        <f t="shared" si="1"/>
        <v>10</v>
      </c>
      <c r="K7" s="15">
        <f t="shared" si="1"/>
        <v>5</v>
      </c>
      <c r="L7" s="15">
        <f t="shared" si="1"/>
        <v>0</v>
      </c>
      <c r="M7" s="16">
        <v>0</v>
      </c>
    </row>
    <row r="8" spans="1:13" ht="46" customHeight="1" thickBot="1">
      <c r="B8" s="8"/>
      <c r="C8" s="17"/>
      <c r="D8" s="17"/>
      <c r="E8" s="17"/>
      <c r="F8" s="17"/>
      <c r="G8" s="18"/>
      <c r="H8" s="19"/>
      <c r="I8" s="19"/>
      <c r="J8" s="19"/>
      <c r="K8" s="20"/>
      <c r="L8" s="20"/>
      <c r="M8" s="20"/>
    </row>
    <row r="9" spans="1:13" ht="25" customHeight="1">
      <c r="B9" s="21" t="s">
        <v>4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s="23" customFormat="1" ht="25" customHeight="1">
      <c r="B10" s="24" t="s">
        <v>5</v>
      </c>
      <c r="C10" s="25">
        <f>C12/3*2</f>
        <v>0.6</v>
      </c>
      <c r="D10" s="25">
        <f t="shared" ref="D10:H10" si="2">D12/3*2</f>
        <v>0.56666666666666665</v>
      </c>
      <c r="E10" s="25">
        <f t="shared" si="2"/>
        <v>0.53333333333333333</v>
      </c>
      <c r="F10" s="25">
        <f t="shared" si="2"/>
        <v>0.5</v>
      </c>
      <c r="G10" s="25">
        <f t="shared" si="2"/>
        <v>0.46666666666666662</v>
      </c>
      <c r="H10" s="25">
        <f t="shared" si="2"/>
        <v>0.43333333333333329</v>
      </c>
      <c r="I10" s="25">
        <f>I12/3*2</f>
        <v>0.39999999999999991</v>
      </c>
      <c r="J10" s="25">
        <f t="shared" ref="J10:M10" si="3">J12/3*2</f>
        <v>0.36666666666666653</v>
      </c>
      <c r="K10" s="25">
        <f t="shared" si="3"/>
        <v>0.3333333333333332</v>
      </c>
      <c r="L10" s="25">
        <f t="shared" si="3"/>
        <v>0.33333333333333331</v>
      </c>
      <c r="M10" s="25">
        <f t="shared" si="3"/>
        <v>0.33333333333333331</v>
      </c>
    </row>
    <row r="11" spans="1:13" s="23" customFormat="1" ht="25" customHeight="1">
      <c r="B11" s="24" t="s">
        <v>6</v>
      </c>
      <c r="C11" s="26">
        <f>C12-C10</f>
        <v>0.30000000000000004</v>
      </c>
      <c r="D11" s="26">
        <f t="shared" ref="D11:H11" si="4">D12-D10</f>
        <v>0.28333333333333333</v>
      </c>
      <c r="E11" s="26">
        <f t="shared" si="4"/>
        <v>0.26666666666666672</v>
      </c>
      <c r="F11" s="26">
        <f t="shared" si="4"/>
        <v>0.25</v>
      </c>
      <c r="G11" s="26">
        <f t="shared" si="4"/>
        <v>0.23333333333333334</v>
      </c>
      <c r="H11" s="26">
        <f t="shared" si="4"/>
        <v>0.21666666666666662</v>
      </c>
      <c r="I11" s="26">
        <f>I12-I10</f>
        <v>0.19999999999999996</v>
      </c>
      <c r="J11" s="26">
        <f t="shared" ref="J11:M11" si="5">J12-J10</f>
        <v>0.18333333333333329</v>
      </c>
      <c r="K11" s="26">
        <f t="shared" si="5"/>
        <v>0.16666666666666663</v>
      </c>
      <c r="L11" s="26">
        <f t="shared" si="5"/>
        <v>0.16666666666666669</v>
      </c>
      <c r="M11" s="26">
        <f t="shared" si="5"/>
        <v>0.16666666666666669</v>
      </c>
    </row>
    <row r="12" spans="1:13" s="23" customFormat="1" ht="25" customHeight="1">
      <c r="B12" s="27" t="s">
        <v>7</v>
      </c>
      <c r="C12" s="28">
        <v>0.9</v>
      </c>
      <c r="D12" s="28">
        <v>0.85</v>
      </c>
      <c r="E12" s="28">
        <v>0.8</v>
      </c>
      <c r="F12" s="28">
        <f t="shared" ref="F12:K12" si="6">E12-0.05</f>
        <v>0.75</v>
      </c>
      <c r="G12" s="28">
        <f t="shared" si="6"/>
        <v>0.7</v>
      </c>
      <c r="H12" s="28">
        <f t="shared" si="6"/>
        <v>0.64999999999999991</v>
      </c>
      <c r="I12" s="28">
        <f t="shared" si="6"/>
        <v>0.59999999999999987</v>
      </c>
      <c r="J12" s="28">
        <f t="shared" si="6"/>
        <v>0.54999999999999982</v>
      </c>
      <c r="K12" s="28">
        <f t="shared" si="6"/>
        <v>0.49999999999999983</v>
      </c>
      <c r="L12" s="28">
        <v>0.5</v>
      </c>
      <c r="M12" s="28">
        <v>0.5</v>
      </c>
    </row>
    <row r="13" spans="1:13" s="23" customFormat="1" ht="25" customHeight="1">
      <c r="B13" s="27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3" s="30" customFormat="1" ht="25" customHeight="1">
      <c r="B14" s="31" t="s">
        <v>8</v>
      </c>
      <c r="C14" s="32">
        <f>1-C12</f>
        <v>9.9999999999999978E-2</v>
      </c>
      <c r="D14" s="32">
        <f t="shared" ref="D14:M14" si="7">1-D12</f>
        <v>0.15000000000000002</v>
      </c>
      <c r="E14" s="32">
        <f t="shared" si="7"/>
        <v>0.19999999999999996</v>
      </c>
      <c r="F14" s="32">
        <f t="shared" si="7"/>
        <v>0.25</v>
      </c>
      <c r="G14" s="32">
        <f t="shared" si="7"/>
        <v>0.30000000000000004</v>
      </c>
      <c r="H14" s="32">
        <f t="shared" si="7"/>
        <v>0.35000000000000009</v>
      </c>
      <c r="I14" s="32">
        <f t="shared" si="7"/>
        <v>0.40000000000000013</v>
      </c>
      <c r="J14" s="32">
        <f t="shared" si="7"/>
        <v>0.45000000000000018</v>
      </c>
      <c r="K14" s="32">
        <f t="shared" si="7"/>
        <v>0.50000000000000022</v>
      </c>
      <c r="L14" s="32">
        <f t="shared" si="7"/>
        <v>0.5</v>
      </c>
      <c r="M14" s="32">
        <f t="shared" si="7"/>
        <v>0.5</v>
      </c>
    </row>
    <row r="15" spans="1:13" s="23" customFormat="1" ht="25" customHeight="1">
      <c r="B15" s="2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</row>
    <row r="16" spans="1:13" s="20" customFormat="1" ht="25" customHeight="1" thickBot="1">
      <c r="B16" s="33" t="s">
        <v>9</v>
      </c>
      <c r="C16" s="34">
        <f>C12+C14</f>
        <v>1</v>
      </c>
      <c r="D16" s="34">
        <f t="shared" ref="D16:M16" si="8">D12+D14</f>
        <v>1</v>
      </c>
      <c r="E16" s="34">
        <f t="shared" si="8"/>
        <v>1</v>
      </c>
      <c r="F16" s="34">
        <f t="shared" si="8"/>
        <v>1</v>
      </c>
      <c r="G16" s="34">
        <f t="shared" si="8"/>
        <v>1</v>
      </c>
      <c r="H16" s="34">
        <f t="shared" si="8"/>
        <v>1</v>
      </c>
      <c r="I16" s="34">
        <f>I12+I14</f>
        <v>1</v>
      </c>
      <c r="J16" s="34">
        <f t="shared" si="8"/>
        <v>1</v>
      </c>
      <c r="K16" s="34">
        <f t="shared" si="8"/>
        <v>1</v>
      </c>
      <c r="L16" s="34">
        <f t="shared" si="8"/>
        <v>1</v>
      </c>
      <c r="M16" s="34">
        <f t="shared" si="8"/>
        <v>1</v>
      </c>
    </row>
    <row r="17" spans="2:13" ht="52" customHeight="1" thickBot="1">
      <c r="C17" s="20"/>
      <c r="D17" s="20"/>
      <c r="E17" s="20"/>
      <c r="F17" s="20"/>
      <c r="G17" s="20"/>
      <c r="H17" s="20"/>
      <c r="I17" s="20"/>
      <c r="J17" s="20"/>
      <c r="K17" s="35"/>
      <c r="L17" s="35"/>
      <c r="M17" s="35"/>
    </row>
    <row r="18" spans="2:13" ht="25" customHeight="1">
      <c r="B18" s="36" t="s">
        <v>10</v>
      </c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9"/>
    </row>
    <row r="19" spans="2:13" ht="25" customHeight="1">
      <c r="B19" s="40" t="s">
        <v>5</v>
      </c>
      <c r="C19" s="41">
        <v>0.66666666666666663</v>
      </c>
      <c r="D19" s="41">
        <v>0.66666666666666663</v>
      </c>
      <c r="E19" s="41">
        <v>0.6</v>
      </c>
      <c r="F19" s="41">
        <v>0.56666666666666665</v>
      </c>
      <c r="G19" s="41">
        <v>0.53333333333333333</v>
      </c>
      <c r="H19" s="41">
        <v>0.49999999999999994</v>
      </c>
      <c r="I19" s="42">
        <v>0.46666666666666656</v>
      </c>
      <c r="J19" s="41">
        <v>0.43333333333333318</v>
      </c>
      <c r="K19" s="41">
        <v>0.39999999999999986</v>
      </c>
      <c r="L19" s="41">
        <v>0.39999999999999997</v>
      </c>
      <c r="M19" s="41">
        <v>0.39999999999999997</v>
      </c>
    </row>
    <row r="20" spans="2:13" ht="25" customHeight="1">
      <c r="B20" s="40" t="s">
        <v>6</v>
      </c>
      <c r="C20" s="43">
        <v>0.33333333333333337</v>
      </c>
      <c r="D20" s="43">
        <v>0.33333333333333337</v>
      </c>
      <c r="E20" s="43">
        <v>0.30000000000000004</v>
      </c>
      <c r="F20" s="43">
        <v>0.28333333333333333</v>
      </c>
      <c r="G20" s="43">
        <v>0.26666666666666661</v>
      </c>
      <c r="H20" s="43">
        <v>0.24999999999999994</v>
      </c>
      <c r="I20" s="43">
        <v>0.23333333333333328</v>
      </c>
      <c r="J20" s="43">
        <v>0.21666666666666662</v>
      </c>
      <c r="K20" s="43">
        <v>0.1999999999999999</v>
      </c>
      <c r="L20" s="43">
        <v>0.2</v>
      </c>
      <c r="M20" s="43">
        <v>0.2</v>
      </c>
    </row>
    <row r="21" spans="2:13" s="20" customFormat="1" ht="25" customHeight="1">
      <c r="B21" s="44" t="s">
        <v>7</v>
      </c>
      <c r="C21" s="45">
        <f>SUM(C19:C20)</f>
        <v>1</v>
      </c>
      <c r="D21" s="45">
        <f t="shared" ref="D21:L21" si="9">SUM(D19:D20)</f>
        <v>1</v>
      </c>
      <c r="E21" s="45">
        <f t="shared" si="9"/>
        <v>0.9</v>
      </c>
      <c r="F21" s="45">
        <f t="shared" si="9"/>
        <v>0.85</v>
      </c>
      <c r="G21" s="45">
        <f t="shared" si="9"/>
        <v>0.79999999999999993</v>
      </c>
      <c r="H21" s="45">
        <f t="shared" si="9"/>
        <v>0.74999999999999989</v>
      </c>
      <c r="I21" s="45">
        <f t="shared" si="9"/>
        <v>0.69999999999999984</v>
      </c>
      <c r="J21" s="45">
        <f t="shared" si="9"/>
        <v>0.6499999999999998</v>
      </c>
      <c r="K21" s="45">
        <f t="shared" si="9"/>
        <v>0.59999999999999976</v>
      </c>
      <c r="L21" s="45">
        <f t="shared" si="9"/>
        <v>0.6</v>
      </c>
      <c r="M21" s="45">
        <f>SUM(M19:M20)</f>
        <v>0.6</v>
      </c>
    </row>
    <row r="22" spans="2:13" ht="25" customHeight="1"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</row>
    <row r="23" spans="2:13" s="51" customFormat="1" ht="25" customHeight="1">
      <c r="B23" s="49" t="s">
        <v>8</v>
      </c>
      <c r="C23" s="50">
        <f>1-C21</f>
        <v>0</v>
      </c>
      <c r="D23" s="50">
        <f t="shared" ref="D23:M23" si="10">1-D21</f>
        <v>0</v>
      </c>
      <c r="E23" s="50">
        <f t="shared" si="10"/>
        <v>9.9999999999999978E-2</v>
      </c>
      <c r="F23" s="50">
        <f t="shared" si="10"/>
        <v>0.15000000000000002</v>
      </c>
      <c r="G23" s="50">
        <f t="shared" si="10"/>
        <v>0.20000000000000007</v>
      </c>
      <c r="H23" s="50">
        <f t="shared" si="10"/>
        <v>0.25000000000000011</v>
      </c>
      <c r="I23" s="50">
        <f t="shared" si="10"/>
        <v>0.30000000000000016</v>
      </c>
      <c r="J23" s="50">
        <f t="shared" si="10"/>
        <v>0.3500000000000002</v>
      </c>
      <c r="K23" s="50">
        <f t="shared" si="10"/>
        <v>0.40000000000000024</v>
      </c>
      <c r="L23" s="50">
        <f t="shared" si="10"/>
        <v>0.4</v>
      </c>
      <c r="M23" s="50">
        <f t="shared" si="10"/>
        <v>0.4</v>
      </c>
    </row>
    <row r="24" spans="2:13" ht="25" customHeight="1">
      <c r="B24" s="52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8"/>
    </row>
    <row r="25" spans="2:13" s="20" customFormat="1" ht="25" customHeight="1" thickBot="1">
      <c r="B25" s="53" t="s">
        <v>9</v>
      </c>
      <c r="C25" s="54">
        <f>C21+C23</f>
        <v>1</v>
      </c>
      <c r="D25" s="54">
        <f t="shared" ref="D25:M25" si="11">D21+D23</f>
        <v>1</v>
      </c>
      <c r="E25" s="54">
        <f t="shared" si="11"/>
        <v>1</v>
      </c>
      <c r="F25" s="54">
        <f t="shared" si="11"/>
        <v>1</v>
      </c>
      <c r="G25" s="54">
        <f t="shared" si="11"/>
        <v>1</v>
      </c>
      <c r="H25" s="54">
        <f t="shared" si="11"/>
        <v>1</v>
      </c>
      <c r="I25" s="54">
        <f t="shared" si="11"/>
        <v>1</v>
      </c>
      <c r="J25" s="54">
        <f t="shared" si="11"/>
        <v>1</v>
      </c>
      <c r="K25" s="54">
        <f t="shared" si="11"/>
        <v>1</v>
      </c>
      <c r="L25" s="54">
        <f t="shared" si="11"/>
        <v>1</v>
      </c>
      <c r="M25" s="54">
        <f t="shared" si="11"/>
        <v>1</v>
      </c>
    </row>
    <row r="26" spans="2:13">
      <c r="B26" s="99" t="s">
        <v>31</v>
      </c>
    </row>
  </sheetData>
  <mergeCells count="1">
    <mergeCell ref="A2:M2"/>
  </mergeCells>
  <pageMargins left="0.25" right="0.25" top="0.75" bottom="0.75" header="0.3" footer="0.3"/>
  <pageSetup scale="62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D004D-4577-A54F-8B52-482E4D973F96}">
  <sheetPr>
    <pageSetUpPr fitToPage="1"/>
  </sheetPr>
  <dimension ref="A1:M31"/>
  <sheetViews>
    <sheetView workbookViewId="0">
      <selection activeCell="A2" sqref="A2:M2"/>
    </sheetView>
  </sheetViews>
  <sheetFormatPr baseColWidth="10" defaultRowHeight="51" customHeight="1"/>
  <cols>
    <col min="1" max="1" width="4.33203125" customWidth="1"/>
    <col min="2" max="2" width="21.33203125" customWidth="1"/>
    <col min="3" max="10" width="15.83203125" customWidth="1"/>
    <col min="11" max="13" width="15.83203125" style="2" customWidth="1"/>
  </cols>
  <sheetData>
    <row r="1" spans="1:13" ht="51" customHeight="1">
      <c r="A1" s="1" t="s">
        <v>32</v>
      </c>
    </row>
    <row r="2" spans="1:13" ht="51" customHeight="1">
      <c r="A2" s="100" t="s">
        <v>33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78" customHeight="1">
      <c r="A3" s="3"/>
      <c r="B3" s="101" t="s">
        <v>12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51" customHeight="1">
      <c r="M4" s="55" t="s">
        <v>13</v>
      </c>
    </row>
    <row r="5" spans="1:13" ht="51" customHeight="1">
      <c r="B5" s="56" t="s">
        <v>14</v>
      </c>
      <c r="C5" s="57" t="s">
        <v>15</v>
      </c>
      <c r="D5" s="58" t="s">
        <v>16</v>
      </c>
      <c r="E5" s="59" t="s">
        <v>17</v>
      </c>
      <c r="F5" s="59" t="s">
        <v>18</v>
      </c>
      <c r="G5" s="59" t="s">
        <v>19</v>
      </c>
      <c r="H5" s="59" t="s">
        <v>20</v>
      </c>
      <c r="I5" s="59" t="s">
        <v>21</v>
      </c>
      <c r="J5" s="60">
        <v>17</v>
      </c>
      <c r="K5" s="60">
        <v>18</v>
      </c>
      <c r="L5" s="60">
        <v>19</v>
      </c>
      <c r="M5" s="60">
        <v>20</v>
      </c>
    </row>
    <row r="6" spans="1:13" ht="24" customHeight="1">
      <c r="B6" s="8"/>
      <c r="C6" s="9"/>
      <c r="D6" s="10"/>
      <c r="E6" s="11"/>
      <c r="F6" s="11"/>
      <c r="G6" s="11"/>
      <c r="H6" s="11"/>
      <c r="I6" s="11"/>
      <c r="J6" s="12"/>
      <c r="K6" s="12"/>
      <c r="L6" s="12"/>
      <c r="M6" s="12"/>
    </row>
    <row r="7" spans="1:13" s="13" customFormat="1" ht="51" customHeight="1">
      <c r="B7" s="14" t="s">
        <v>3</v>
      </c>
      <c r="C7" s="15" t="s">
        <v>22</v>
      </c>
      <c r="D7" s="15" t="s">
        <v>23</v>
      </c>
      <c r="E7" s="15" t="s">
        <v>24</v>
      </c>
      <c r="F7" s="15" t="s">
        <v>25</v>
      </c>
      <c r="G7" s="15" t="s">
        <v>26</v>
      </c>
      <c r="H7" s="15" t="s">
        <v>27</v>
      </c>
      <c r="I7" s="15" t="s">
        <v>28</v>
      </c>
      <c r="J7" s="15">
        <v>3</v>
      </c>
      <c r="K7" s="15">
        <v>2</v>
      </c>
      <c r="L7" s="15">
        <v>1</v>
      </c>
      <c r="M7" s="16">
        <v>0</v>
      </c>
    </row>
    <row r="8" spans="1:13" ht="51" customHeight="1" thickBot="1">
      <c r="B8" s="8"/>
      <c r="C8" s="17"/>
      <c r="D8" s="17"/>
      <c r="E8" s="17"/>
      <c r="F8" s="17"/>
      <c r="G8" s="18"/>
      <c r="H8" s="19"/>
      <c r="I8" s="19"/>
      <c r="J8" s="19"/>
      <c r="K8" s="20"/>
      <c r="L8" s="20"/>
      <c r="M8" s="20"/>
    </row>
    <row r="9" spans="1:13" ht="20" customHeight="1">
      <c r="B9" s="21" t="s">
        <v>4</v>
      </c>
      <c r="C9" s="84"/>
      <c r="D9" s="85"/>
      <c r="E9" s="85"/>
      <c r="F9" s="85"/>
      <c r="G9" s="85"/>
      <c r="H9" s="85"/>
      <c r="I9" s="85"/>
      <c r="J9" s="85"/>
      <c r="K9" s="85"/>
      <c r="L9" s="85"/>
      <c r="M9" s="86"/>
    </row>
    <row r="10" spans="1:13" s="23" customFormat="1" ht="20" customHeight="1">
      <c r="B10" s="24" t="s">
        <v>5</v>
      </c>
      <c r="C10" s="25">
        <v>0.56000000000000005</v>
      </c>
      <c r="D10" s="25">
        <v>0.52500000000000002</v>
      </c>
      <c r="E10" s="25">
        <v>0.52500000000000002</v>
      </c>
      <c r="F10" s="25">
        <v>0.45500000000000002</v>
      </c>
      <c r="G10" s="25">
        <v>0.42</v>
      </c>
      <c r="H10" s="25">
        <v>0.35</v>
      </c>
      <c r="I10" s="25">
        <v>0.28000000000000003</v>
      </c>
      <c r="J10" s="25">
        <v>0.21</v>
      </c>
      <c r="K10" s="25">
        <v>0.14000000000000001</v>
      </c>
      <c r="L10" s="25">
        <v>7.0000000000000007E-2</v>
      </c>
      <c r="M10" s="78">
        <v>0</v>
      </c>
    </row>
    <row r="11" spans="1:13" s="23" customFormat="1" ht="20" customHeight="1">
      <c r="B11" s="24" t="s">
        <v>6</v>
      </c>
      <c r="C11" s="26">
        <v>0.24</v>
      </c>
      <c r="D11" s="26">
        <v>0.22500000000000001</v>
      </c>
      <c r="E11" s="26">
        <v>0.22500000000000001</v>
      </c>
      <c r="F11" s="26">
        <v>0.19500000000000001</v>
      </c>
      <c r="G11" s="26">
        <v>0.18</v>
      </c>
      <c r="H11" s="26">
        <v>0.15</v>
      </c>
      <c r="I11" s="26">
        <v>0.12</v>
      </c>
      <c r="J11" s="26">
        <v>0.09</v>
      </c>
      <c r="K11" s="26">
        <v>0.06</v>
      </c>
      <c r="L11" s="26">
        <v>0.03</v>
      </c>
      <c r="M11" s="79">
        <v>0</v>
      </c>
    </row>
    <row r="12" spans="1:13" s="23" customFormat="1" ht="20" customHeight="1">
      <c r="B12" s="31" t="s">
        <v>7</v>
      </c>
      <c r="C12" s="32">
        <f>SUM(C10:C11)</f>
        <v>0.8</v>
      </c>
      <c r="D12" s="32">
        <f t="shared" ref="D12:M12" si="0">SUM(D10:D11)</f>
        <v>0.75</v>
      </c>
      <c r="E12" s="32">
        <f t="shared" si="0"/>
        <v>0.75</v>
      </c>
      <c r="F12" s="32">
        <f t="shared" si="0"/>
        <v>0.65</v>
      </c>
      <c r="G12" s="32">
        <f t="shared" si="0"/>
        <v>0.6</v>
      </c>
      <c r="H12" s="32">
        <f t="shared" si="0"/>
        <v>0.5</v>
      </c>
      <c r="I12" s="32">
        <f t="shared" si="0"/>
        <v>0.4</v>
      </c>
      <c r="J12" s="32">
        <f t="shared" si="0"/>
        <v>0.3</v>
      </c>
      <c r="K12" s="32">
        <f t="shared" si="0"/>
        <v>0.2</v>
      </c>
      <c r="L12" s="32">
        <f t="shared" si="0"/>
        <v>0.1</v>
      </c>
      <c r="M12" s="80">
        <f t="shared" si="0"/>
        <v>0</v>
      </c>
    </row>
    <row r="13" spans="1:13" s="23" customFormat="1" ht="20" customHeight="1">
      <c r="B13" s="27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81"/>
    </row>
    <row r="14" spans="1:13" s="30" customFormat="1" ht="20" customHeight="1">
      <c r="B14" s="31" t="s">
        <v>8</v>
      </c>
      <c r="C14" s="32">
        <v>0.2</v>
      </c>
      <c r="D14" s="32">
        <v>0.25</v>
      </c>
      <c r="E14" s="32">
        <v>0.25</v>
      </c>
      <c r="F14" s="32">
        <v>0.35</v>
      </c>
      <c r="G14" s="32">
        <v>0.4</v>
      </c>
      <c r="H14" s="32">
        <v>0.5</v>
      </c>
      <c r="I14" s="32">
        <v>0.55000000000000004</v>
      </c>
      <c r="J14" s="32">
        <v>0.55000000000000004</v>
      </c>
      <c r="K14" s="32">
        <v>0.6</v>
      </c>
      <c r="L14" s="32">
        <v>0.65</v>
      </c>
      <c r="M14" s="80">
        <v>0</v>
      </c>
    </row>
    <row r="15" spans="1:13" s="23" customFormat="1" ht="20" customHeight="1">
      <c r="B15" s="2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81"/>
    </row>
    <row r="16" spans="1:13" s="20" customFormat="1" ht="20" customHeight="1">
      <c r="B16" s="92" t="s">
        <v>29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4.9999999999999933E-2</v>
      </c>
      <c r="J16" s="32">
        <v>0.14999999999999991</v>
      </c>
      <c r="K16" s="32">
        <v>0.20000000000000007</v>
      </c>
      <c r="L16" s="32">
        <v>0.25</v>
      </c>
      <c r="M16" s="80">
        <v>1</v>
      </c>
    </row>
    <row r="17" spans="2:13" ht="20" customHeight="1">
      <c r="B17" s="61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82"/>
    </row>
    <row r="18" spans="2:13" s="30" customFormat="1" ht="20" customHeight="1" thickBot="1">
      <c r="B18" s="33" t="s">
        <v>9</v>
      </c>
      <c r="C18" s="34">
        <f>C12+C14+C16</f>
        <v>1</v>
      </c>
      <c r="D18" s="34">
        <f t="shared" ref="D18:M18" si="1">D12+D14+D16</f>
        <v>1</v>
      </c>
      <c r="E18" s="34">
        <f t="shared" si="1"/>
        <v>1</v>
      </c>
      <c r="F18" s="34">
        <f t="shared" si="1"/>
        <v>1</v>
      </c>
      <c r="G18" s="34">
        <f t="shared" si="1"/>
        <v>1</v>
      </c>
      <c r="H18" s="34">
        <f t="shared" si="1"/>
        <v>1</v>
      </c>
      <c r="I18" s="34">
        <f t="shared" si="1"/>
        <v>1</v>
      </c>
      <c r="J18" s="34">
        <f t="shared" si="1"/>
        <v>1</v>
      </c>
      <c r="K18" s="34">
        <f t="shared" si="1"/>
        <v>1</v>
      </c>
      <c r="L18" s="34">
        <f t="shared" si="1"/>
        <v>1</v>
      </c>
      <c r="M18" s="83">
        <f t="shared" si="1"/>
        <v>1</v>
      </c>
    </row>
    <row r="19" spans="2:13" s="73" customFormat="1" ht="51" customHeight="1" thickBot="1">
      <c r="B19" s="87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0" spans="2:13" ht="20" customHeight="1">
      <c r="B20" s="36" t="s">
        <v>10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4"/>
    </row>
    <row r="21" spans="2:13" s="20" customFormat="1" ht="20" customHeight="1">
      <c r="B21" s="44" t="s">
        <v>5</v>
      </c>
      <c r="C21" s="88">
        <v>0.7</v>
      </c>
      <c r="D21" s="45">
        <v>0.66</v>
      </c>
      <c r="E21" s="45">
        <v>0.59499999999999997</v>
      </c>
      <c r="F21" s="45">
        <v>0.52500000000000002</v>
      </c>
      <c r="G21" s="45">
        <v>0.45500000000000002</v>
      </c>
      <c r="H21" s="45">
        <v>0.38500000000000001</v>
      </c>
      <c r="I21" s="45">
        <v>0.315</v>
      </c>
      <c r="J21" s="45">
        <v>0.245</v>
      </c>
      <c r="K21" s="45">
        <v>0.17499999999999999</v>
      </c>
      <c r="L21" s="45">
        <v>0.105</v>
      </c>
      <c r="M21" s="95">
        <v>0</v>
      </c>
    </row>
    <row r="22" spans="2:13" ht="20" customHeight="1">
      <c r="B22" s="46" t="s">
        <v>6</v>
      </c>
      <c r="C22" s="89">
        <v>0.3</v>
      </c>
      <c r="D22" s="47">
        <v>0.28999999999999998</v>
      </c>
      <c r="E22" s="47">
        <v>0.255</v>
      </c>
      <c r="F22" s="47">
        <v>0.22500000000000001</v>
      </c>
      <c r="G22" s="47">
        <v>0.19500000000000001</v>
      </c>
      <c r="H22" s="47">
        <v>0.16500000000000001</v>
      </c>
      <c r="I22" s="47">
        <v>0.13500000000000001</v>
      </c>
      <c r="J22" s="47">
        <v>0.105</v>
      </c>
      <c r="K22" s="47">
        <v>7.4999999999999997E-2</v>
      </c>
      <c r="L22" s="47">
        <v>4.4999999999999998E-2</v>
      </c>
      <c r="M22" s="48">
        <v>0</v>
      </c>
    </row>
    <row r="23" spans="2:13" s="51" customFormat="1" ht="20" customHeight="1">
      <c r="B23" s="49" t="s">
        <v>7</v>
      </c>
      <c r="C23" s="90">
        <f>SUM(C21:C22)</f>
        <v>1</v>
      </c>
      <c r="D23" s="50">
        <f t="shared" ref="D23:M23" si="2">SUM(D21:D22)</f>
        <v>0.95</v>
      </c>
      <c r="E23" s="50">
        <f t="shared" si="2"/>
        <v>0.85</v>
      </c>
      <c r="F23" s="50">
        <f t="shared" si="2"/>
        <v>0.75</v>
      </c>
      <c r="G23" s="50">
        <f t="shared" si="2"/>
        <v>0.65</v>
      </c>
      <c r="H23" s="50">
        <f t="shared" si="2"/>
        <v>0.55000000000000004</v>
      </c>
      <c r="I23" s="50">
        <f t="shared" si="2"/>
        <v>0.45</v>
      </c>
      <c r="J23" s="50">
        <f t="shared" si="2"/>
        <v>0.35</v>
      </c>
      <c r="K23" s="50">
        <f t="shared" si="2"/>
        <v>0.25</v>
      </c>
      <c r="L23" s="50">
        <f t="shared" si="2"/>
        <v>0.15</v>
      </c>
      <c r="M23" s="67">
        <f t="shared" si="2"/>
        <v>0</v>
      </c>
    </row>
    <row r="24" spans="2:13" ht="20" customHeight="1">
      <c r="B24" s="52"/>
      <c r="C24" s="89"/>
      <c r="D24" s="47"/>
      <c r="E24" s="47"/>
      <c r="F24" s="47"/>
      <c r="G24" s="47"/>
      <c r="H24" s="47"/>
      <c r="I24" s="47"/>
      <c r="J24" s="47"/>
      <c r="K24" s="47"/>
      <c r="L24" s="47"/>
      <c r="M24" s="48"/>
    </row>
    <row r="25" spans="2:13" s="20" customFormat="1" ht="20" customHeight="1" thickBot="1">
      <c r="B25" s="96" t="s">
        <v>8</v>
      </c>
      <c r="C25" s="91">
        <f>1-C23</f>
        <v>0</v>
      </c>
      <c r="D25" s="54">
        <f t="shared" ref="D25:G25" si="3">1-D23</f>
        <v>5.0000000000000044E-2</v>
      </c>
      <c r="E25" s="54">
        <f t="shared" si="3"/>
        <v>0.15000000000000002</v>
      </c>
      <c r="F25" s="54">
        <f t="shared" si="3"/>
        <v>0.25</v>
      </c>
      <c r="G25" s="54">
        <f t="shared" si="3"/>
        <v>0.35</v>
      </c>
      <c r="H25" s="54">
        <v>0.4</v>
      </c>
      <c r="I25" s="54">
        <v>0.5</v>
      </c>
      <c r="J25" s="54">
        <v>0.6</v>
      </c>
      <c r="K25" s="54">
        <v>0.65</v>
      </c>
      <c r="L25" s="54">
        <v>0.65</v>
      </c>
      <c r="M25" s="70">
        <v>0.5</v>
      </c>
    </row>
    <row r="26" spans="2:13" ht="20" customHeight="1">
      <c r="B26" s="52"/>
      <c r="C26" s="89"/>
      <c r="D26" s="47"/>
      <c r="E26" s="47"/>
      <c r="F26" s="47"/>
      <c r="G26" s="47"/>
      <c r="H26" s="47"/>
      <c r="I26" s="47"/>
      <c r="J26" s="47"/>
      <c r="K26" s="47"/>
      <c r="L26" s="47"/>
      <c r="M26" s="48"/>
    </row>
    <row r="27" spans="2:13" s="20" customFormat="1" ht="20" customHeight="1" thickBot="1">
      <c r="B27" s="97" t="s">
        <v>29</v>
      </c>
      <c r="C27" s="91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0.05</v>
      </c>
      <c r="I27" s="54">
        <v>4.9999999999999933E-2</v>
      </c>
      <c r="J27" s="54">
        <v>0.1</v>
      </c>
      <c r="K27" s="54">
        <v>0.1</v>
      </c>
      <c r="L27" s="54">
        <v>0.2</v>
      </c>
      <c r="M27" s="70">
        <v>0.5</v>
      </c>
    </row>
    <row r="28" spans="2:13" ht="20" customHeight="1">
      <c r="B28" s="52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2:13" s="20" customFormat="1" ht="20" customHeight="1" thickBot="1">
      <c r="B29" s="53" t="s">
        <v>9</v>
      </c>
      <c r="C29" s="54">
        <f>C23+C25+C27</f>
        <v>1</v>
      </c>
      <c r="D29" s="54">
        <f t="shared" ref="D29:M29" si="4">D23+D25+D27</f>
        <v>1</v>
      </c>
      <c r="E29" s="54">
        <f t="shared" si="4"/>
        <v>1</v>
      </c>
      <c r="F29" s="54">
        <f t="shared" si="4"/>
        <v>1</v>
      </c>
      <c r="G29" s="54">
        <f t="shared" si="4"/>
        <v>1</v>
      </c>
      <c r="H29" s="54">
        <f t="shared" si="4"/>
        <v>1</v>
      </c>
      <c r="I29" s="54">
        <f t="shared" si="4"/>
        <v>0.99999999999999989</v>
      </c>
      <c r="J29" s="54">
        <f t="shared" si="4"/>
        <v>1.05</v>
      </c>
      <c r="K29" s="54">
        <f t="shared" si="4"/>
        <v>1</v>
      </c>
      <c r="L29" s="54">
        <f t="shared" si="4"/>
        <v>1</v>
      </c>
      <c r="M29" s="70">
        <f t="shared" si="4"/>
        <v>1</v>
      </c>
    </row>
    <row r="30" spans="2:13" ht="27" customHeight="1"/>
    <row r="31" spans="2:13" ht="23" customHeight="1">
      <c r="B31" s="99" t="s">
        <v>31</v>
      </c>
    </row>
  </sheetData>
  <mergeCells count="2">
    <mergeCell ref="A2:M2"/>
    <mergeCell ref="B3:M3"/>
  </mergeCells>
  <pageMargins left="0.25" right="0.25" top="0.75" bottom="0.75" header="0.3" footer="0.3"/>
  <pageSetup scale="6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D121-90D7-4749-8888-99CFB34754DC}">
  <sheetPr>
    <pageSetUpPr fitToPage="1"/>
  </sheetPr>
  <dimension ref="A1:J28"/>
  <sheetViews>
    <sheetView tabSelected="1" workbookViewId="0">
      <selection activeCell="H12" sqref="H12"/>
    </sheetView>
  </sheetViews>
  <sheetFormatPr baseColWidth="10" defaultRowHeight="16"/>
  <cols>
    <col min="1" max="1" width="4.33203125" customWidth="1"/>
    <col min="2" max="2" width="21.33203125" customWidth="1"/>
    <col min="3" max="7" width="15.83203125" customWidth="1"/>
    <col min="8" max="10" width="15.83203125" style="2" customWidth="1"/>
  </cols>
  <sheetData>
    <row r="1" spans="1:10" ht="37">
      <c r="A1" s="1" t="s">
        <v>0</v>
      </c>
    </row>
    <row r="2" spans="1:10" ht="37">
      <c r="A2" s="100" t="s">
        <v>35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 ht="78" customHeight="1">
      <c r="A3" s="3"/>
      <c r="B3" s="101" t="s">
        <v>30</v>
      </c>
      <c r="C3" s="101"/>
      <c r="D3" s="101"/>
      <c r="E3" s="101"/>
      <c r="F3" s="101"/>
      <c r="G3" s="101"/>
      <c r="H3" s="101"/>
      <c r="I3" s="101"/>
      <c r="J3" s="101"/>
    </row>
    <row r="4" spans="1:10" ht="68">
      <c r="H4"/>
      <c r="I4"/>
      <c r="J4" s="55" t="s">
        <v>13</v>
      </c>
    </row>
    <row r="5" spans="1:10" s="13" customFormat="1" ht="19">
      <c r="B5" s="14" t="s">
        <v>3</v>
      </c>
      <c r="C5" s="15" t="s">
        <v>25</v>
      </c>
      <c r="D5" s="15" t="s">
        <v>26</v>
      </c>
      <c r="E5" s="15" t="s">
        <v>27</v>
      </c>
      <c r="F5" s="15" t="s">
        <v>28</v>
      </c>
      <c r="G5" s="15">
        <v>3</v>
      </c>
      <c r="H5" s="15">
        <v>2</v>
      </c>
      <c r="I5" s="15">
        <v>1</v>
      </c>
      <c r="J5" s="15">
        <v>0</v>
      </c>
    </row>
    <row r="6" spans="1:10" ht="17" thickBot="1">
      <c r="B6" s="8"/>
      <c r="C6" s="75"/>
      <c r="D6" s="75"/>
      <c r="E6" s="75"/>
      <c r="F6" s="75"/>
      <c r="G6" s="76"/>
      <c r="H6" s="77"/>
      <c r="I6" s="77"/>
      <c r="J6" s="77"/>
    </row>
    <row r="7" spans="1:10" ht="35" customHeight="1">
      <c r="B7" s="21" t="s">
        <v>4</v>
      </c>
      <c r="C7" s="84"/>
      <c r="D7" s="85"/>
      <c r="E7" s="85"/>
      <c r="F7" s="85"/>
      <c r="G7" s="85"/>
      <c r="H7" s="85"/>
      <c r="I7" s="85"/>
      <c r="J7" s="86"/>
    </row>
    <row r="8" spans="1:10" s="23" customFormat="1" ht="19">
      <c r="B8" s="24" t="s">
        <v>5</v>
      </c>
      <c r="C8" s="25">
        <v>0.45500000000000002</v>
      </c>
      <c r="D8" s="25">
        <v>0.42</v>
      </c>
      <c r="E8" s="25">
        <v>0.35</v>
      </c>
      <c r="F8" s="25">
        <v>0.28000000000000003</v>
      </c>
      <c r="G8" s="25">
        <v>0.21</v>
      </c>
      <c r="H8" s="25">
        <v>0.14000000000000001</v>
      </c>
      <c r="I8" s="25">
        <v>7.0000000000000007E-2</v>
      </c>
      <c r="J8" s="78">
        <v>0</v>
      </c>
    </row>
    <row r="9" spans="1:10" s="23" customFormat="1" ht="19">
      <c r="B9" s="24" t="s">
        <v>6</v>
      </c>
      <c r="C9" s="26">
        <v>0.19500000000000001</v>
      </c>
      <c r="D9" s="26">
        <v>0.18</v>
      </c>
      <c r="E9" s="26">
        <v>0.15</v>
      </c>
      <c r="F9" s="26">
        <v>0.12</v>
      </c>
      <c r="G9" s="26">
        <v>0.09</v>
      </c>
      <c r="H9" s="26">
        <v>0.06</v>
      </c>
      <c r="I9" s="26">
        <v>0.03</v>
      </c>
      <c r="J9" s="79">
        <v>0</v>
      </c>
    </row>
    <row r="10" spans="1:10" s="30" customFormat="1" ht="19">
      <c r="B10" s="31" t="s">
        <v>7</v>
      </c>
      <c r="C10" s="32">
        <f t="shared" ref="C10:J10" si="0">SUM(C8:C9)</f>
        <v>0.65</v>
      </c>
      <c r="D10" s="32">
        <f t="shared" si="0"/>
        <v>0.6</v>
      </c>
      <c r="E10" s="32">
        <f t="shared" si="0"/>
        <v>0.5</v>
      </c>
      <c r="F10" s="32">
        <f t="shared" si="0"/>
        <v>0.4</v>
      </c>
      <c r="G10" s="32">
        <f t="shared" si="0"/>
        <v>0.3</v>
      </c>
      <c r="H10" s="32">
        <f t="shared" si="0"/>
        <v>0.2</v>
      </c>
      <c r="I10" s="32">
        <f t="shared" si="0"/>
        <v>0.1</v>
      </c>
      <c r="J10" s="80">
        <f t="shared" si="0"/>
        <v>0</v>
      </c>
    </row>
    <row r="11" spans="1:10" s="23" customFormat="1" ht="19">
      <c r="B11" s="27"/>
      <c r="C11" s="29"/>
      <c r="D11" s="29"/>
      <c r="E11" s="29"/>
      <c r="F11" s="29"/>
      <c r="G11" s="29"/>
      <c r="H11" s="29"/>
      <c r="I11" s="29"/>
      <c r="J11" s="81"/>
    </row>
    <row r="12" spans="1:10" s="30" customFormat="1" ht="19">
      <c r="B12" s="31" t="s">
        <v>8</v>
      </c>
      <c r="C12" s="32">
        <v>0.35</v>
      </c>
      <c r="D12" s="32">
        <v>0.4</v>
      </c>
      <c r="E12" s="32">
        <v>0.5</v>
      </c>
      <c r="F12" s="32">
        <v>0.55000000000000004</v>
      </c>
      <c r="G12" s="32">
        <v>0.55000000000000004</v>
      </c>
      <c r="H12" s="32">
        <v>0.5</v>
      </c>
      <c r="I12" s="32">
        <v>0.4</v>
      </c>
      <c r="J12" s="80">
        <v>0</v>
      </c>
    </row>
    <row r="13" spans="1:10" s="23" customFormat="1" ht="19">
      <c r="B13" s="27"/>
      <c r="C13" s="29"/>
      <c r="D13" s="29"/>
      <c r="E13" s="29"/>
      <c r="F13" s="29"/>
      <c r="G13" s="29"/>
      <c r="H13" s="29"/>
      <c r="I13" s="29"/>
      <c r="J13" s="81"/>
    </row>
    <row r="14" spans="1:10" s="51" customFormat="1" ht="19">
      <c r="B14" s="92" t="s">
        <v>29</v>
      </c>
      <c r="C14" s="32">
        <v>0</v>
      </c>
      <c r="D14" s="32">
        <v>0</v>
      </c>
      <c r="E14" s="32">
        <v>0</v>
      </c>
      <c r="F14" s="32">
        <v>4.9999999999999933E-2</v>
      </c>
      <c r="G14" s="32">
        <v>0.14999999999999991</v>
      </c>
      <c r="H14" s="32">
        <v>0.3</v>
      </c>
      <c r="I14" s="32">
        <v>0.5</v>
      </c>
      <c r="J14" s="80">
        <v>1</v>
      </c>
    </row>
    <row r="15" spans="1:10" ht="19">
      <c r="B15" s="61"/>
      <c r="C15" s="62"/>
      <c r="D15" s="62"/>
      <c r="E15" s="62"/>
      <c r="F15" s="62"/>
      <c r="G15" s="62"/>
      <c r="H15" s="62"/>
      <c r="I15" s="62"/>
      <c r="J15" s="82"/>
    </row>
    <row r="16" spans="1:10" s="20" customFormat="1" ht="20" thickBot="1">
      <c r="B16" s="33" t="s">
        <v>9</v>
      </c>
      <c r="C16" s="34">
        <f t="shared" ref="C16:J16" si="1">C10+C12+C14</f>
        <v>1</v>
      </c>
      <c r="D16" s="34">
        <f t="shared" si="1"/>
        <v>1</v>
      </c>
      <c r="E16" s="34">
        <f t="shared" si="1"/>
        <v>1</v>
      </c>
      <c r="F16" s="34">
        <f t="shared" si="1"/>
        <v>1</v>
      </c>
      <c r="G16" s="34">
        <f t="shared" si="1"/>
        <v>1</v>
      </c>
      <c r="H16" s="34">
        <f t="shared" si="1"/>
        <v>1</v>
      </c>
      <c r="I16" s="34">
        <f t="shared" si="1"/>
        <v>1</v>
      </c>
      <c r="J16" s="83">
        <f t="shared" si="1"/>
        <v>1</v>
      </c>
    </row>
    <row r="17" spans="2:10" ht="40" customHeight="1" thickBot="1"/>
    <row r="18" spans="2:10" ht="37" customHeight="1">
      <c r="B18" s="36" t="s">
        <v>10</v>
      </c>
      <c r="C18" s="71"/>
      <c r="D18" s="71"/>
      <c r="E18" s="71"/>
      <c r="F18" s="71"/>
      <c r="G18" s="71"/>
      <c r="H18" s="71"/>
      <c r="I18" s="71"/>
      <c r="J18" s="72"/>
    </row>
    <row r="19" spans="2:10" ht="19">
      <c r="B19" s="40" t="s">
        <v>5</v>
      </c>
      <c r="C19" s="41">
        <v>0.52500000000000002</v>
      </c>
      <c r="D19" s="41">
        <v>0.45500000000000002</v>
      </c>
      <c r="E19" s="41">
        <v>0.38500000000000001</v>
      </c>
      <c r="F19" s="41">
        <v>0.315</v>
      </c>
      <c r="G19" s="41">
        <v>0.245</v>
      </c>
      <c r="H19" s="41">
        <v>0.17499999999999999</v>
      </c>
      <c r="I19" s="41">
        <v>0.105</v>
      </c>
      <c r="J19" s="63">
        <v>0</v>
      </c>
    </row>
    <row r="20" spans="2:10" ht="19">
      <c r="B20" s="40" t="s">
        <v>6</v>
      </c>
      <c r="C20" s="43">
        <v>0.22500000000000001</v>
      </c>
      <c r="D20" s="43">
        <v>0.19500000000000001</v>
      </c>
      <c r="E20" s="43">
        <v>0.16500000000000001</v>
      </c>
      <c r="F20" s="43">
        <v>0.13500000000000001</v>
      </c>
      <c r="G20" s="43">
        <v>0.105</v>
      </c>
      <c r="H20" s="43">
        <v>7.4999999999999997E-2</v>
      </c>
      <c r="I20" s="43">
        <v>4.4999999999999998E-2</v>
      </c>
      <c r="J20" s="64">
        <v>0</v>
      </c>
    </row>
    <row r="21" spans="2:10" s="51" customFormat="1" ht="19">
      <c r="B21" s="49" t="s">
        <v>7</v>
      </c>
      <c r="C21" s="65">
        <f t="shared" ref="C21:J21" si="2">SUM(C19:C20)</f>
        <v>0.75</v>
      </c>
      <c r="D21" s="65">
        <f t="shared" si="2"/>
        <v>0.65</v>
      </c>
      <c r="E21" s="65">
        <f t="shared" si="2"/>
        <v>0.55000000000000004</v>
      </c>
      <c r="F21" s="65">
        <f t="shared" si="2"/>
        <v>0.45</v>
      </c>
      <c r="G21" s="65">
        <f t="shared" si="2"/>
        <v>0.35</v>
      </c>
      <c r="H21" s="65">
        <f t="shared" si="2"/>
        <v>0.25</v>
      </c>
      <c r="I21" s="65">
        <f t="shared" si="2"/>
        <v>0.15</v>
      </c>
      <c r="J21" s="66">
        <f t="shared" si="2"/>
        <v>0</v>
      </c>
    </row>
    <row r="22" spans="2:10" ht="19">
      <c r="B22" s="46"/>
      <c r="C22" s="47"/>
      <c r="D22" s="47"/>
      <c r="E22" s="47"/>
      <c r="F22" s="47"/>
      <c r="G22" s="47"/>
      <c r="H22" s="47"/>
      <c r="I22" s="47"/>
      <c r="J22" s="48"/>
    </row>
    <row r="23" spans="2:10" s="51" customFormat="1" ht="19">
      <c r="B23" s="49" t="s">
        <v>8</v>
      </c>
      <c r="C23" s="50">
        <f t="shared" ref="C23:D23" si="3">1-C21</f>
        <v>0.25</v>
      </c>
      <c r="D23" s="50">
        <f t="shared" si="3"/>
        <v>0.35</v>
      </c>
      <c r="E23" s="50">
        <v>0.45</v>
      </c>
      <c r="F23" s="50">
        <v>0.55000000000000004</v>
      </c>
      <c r="G23" s="50">
        <v>0.55000000000000004</v>
      </c>
      <c r="H23" s="50">
        <v>0.45</v>
      </c>
      <c r="I23" s="50">
        <v>0.35</v>
      </c>
      <c r="J23" s="67">
        <v>0</v>
      </c>
    </row>
    <row r="24" spans="2:10" ht="19">
      <c r="B24" s="46"/>
      <c r="C24" s="47"/>
      <c r="D24" s="47"/>
      <c r="E24" s="47"/>
      <c r="F24" s="47"/>
      <c r="G24" s="47"/>
      <c r="H24" s="47"/>
      <c r="I24" s="47"/>
      <c r="J24" s="48"/>
    </row>
    <row r="25" spans="2:10" s="51" customFormat="1" ht="19">
      <c r="B25" s="98" t="s">
        <v>29</v>
      </c>
      <c r="C25" s="50">
        <v>0</v>
      </c>
      <c r="D25" s="50">
        <v>0</v>
      </c>
      <c r="E25" s="50">
        <v>0</v>
      </c>
      <c r="F25" s="50">
        <v>0</v>
      </c>
      <c r="G25" s="50">
        <v>0.1</v>
      </c>
      <c r="H25" s="50">
        <v>0.3</v>
      </c>
      <c r="I25" s="50">
        <v>0.5</v>
      </c>
      <c r="J25" s="67">
        <v>1</v>
      </c>
    </row>
    <row r="26" spans="2:10" ht="19">
      <c r="B26" s="68"/>
      <c r="C26" s="47"/>
      <c r="D26" s="47"/>
      <c r="E26" s="47"/>
      <c r="F26" s="47"/>
      <c r="G26" s="47"/>
      <c r="H26" s="47"/>
      <c r="I26" s="47"/>
      <c r="J26" s="48"/>
    </row>
    <row r="27" spans="2:10" s="20" customFormat="1" ht="20" thickBot="1">
      <c r="B27" s="69" t="s">
        <v>9</v>
      </c>
      <c r="C27" s="54">
        <f>C21+C23+C25</f>
        <v>1</v>
      </c>
      <c r="D27" s="54">
        <f t="shared" ref="D27:J27" si="4">D21+D23+D25</f>
        <v>1</v>
      </c>
      <c r="E27" s="54">
        <f t="shared" si="4"/>
        <v>1</v>
      </c>
      <c r="F27" s="54">
        <f t="shared" si="4"/>
        <v>1</v>
      </c>
      <c r="G27" s="54">
        <f t="shared" si="4"/>
        <v>1</v>
      </c>
      <c r="H27" s="54">
        <f t="shared" si="4"/>
        <v>1</v>
      </c>
      <c r="I27" s="54">
        <f t="shared" si="4"/>
        <v>1</v>
      </c>
      <c r="J27" s="54">
        <f t="shared" si="4"/>
        <v>1</v>
      </c>
    </row>
    <row r="28" spans="2:10">
      <c r="B28" s="99" t="s">
        <v>31</v>
      </c>
    </row>
  </sheetData>
  <mergeCells count="2">
    <mergeCell ref="A2:J2"/>
    <mergeCell ref="B3:J3"/>
  </mergeCells>
  <pageMargins left="0.25" right="0.25" top="0.75" bottom="0.75" header="0.3" footer="0.3"/>
  <pageSetup scale="74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12.02 a - retirement</vt:lpstr>
      <vt:lpstr>12.02b - College</vt:lpstr>
      <vt:lpstr>12.02c- Life Enhancement</vt:lpstr>
      <vt:lpstr>'12.02 a - retirement'!Print_Area</vt:lpstr>
      <vt:lpstr>'12.02b - College'!Print_Area</vt:lpstr>
      <vt:lpstr>'12.02c- Life Enhancement'!Print_Area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Drey</dc:creator>
  <cp:lastModifiedBy>Diane Drey</cp:lastModifiedBy>
  <cp:lastPrinted>2023-03-27T23:59:18Z</cp:lastPrinted>
  <dcterms:created xsi:type="dcterms:W3CDTF">2022-08-12T20:42:57Z</dcterms:created>
  <dcterms:modified xsi:type="dcterms:W3CDTF">2024-07-12T20:45:30Z</dcterms:modified>
</cp:coreProperties>
</file>